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<sst xmlns="http://schemas.openxmlformats.org/spreadsheetml/2006/main" count="52" uniqueCount="52">
  <si>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Функција 410-Општи економски и комерцијални послови и послови по питању рада</t>
  </si>
  <si>
    <t>Ек.</t>
  </si>
  <si>
    <t>Опис</t>
  </si>
  <si>
    <t xml:space="preserve">Закон о </t>
  </si>
  <si>
    <t>Извршено у периоду</t>
  </si>
  <si>
    <t>у %</t>
  </si>
  <si>
    <t>клас</t>
  </si>
  <si>
    <t>Извор 01</t>
  </si>
  <si>
    <t>буџету РС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</si>
  <si>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</si>
  <si>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</si>
  <si>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</si>
  <si>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</si>
  <si>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</si>
  <si>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</si>
  <si>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</si>
  <si>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</si>
  <si>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 xml:space="preserve">СОЦИЈАЛНА ДАВАЊА ЗАПОСЛЕНИМА 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</si>
  <si>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</si>
  <si>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</si>
  <si>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</si>
  <si>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</si>
  <si>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</si>
  <si>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</si>
  <si>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</si>
  <si>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</si>
  <si>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</si>
  <si>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</si>
  <si>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</si>
  <si>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Угоститељске услуге</t>
  </si>
  <si>
    <t>МАШИНЕ И ОПРЕМА</t>
  </si>
  <si>
    <t>Програм 0802- Уређење система рада и радно правних односа</t>
  </si>
  <si>
    <t>Услуга ѕа одржавање софтвера</t>
  </si>
  <si>
    <t>Програмска активност 0011-Мирно решавање радних спорова</t>
  </si>
  <si>
    <t>Додатак за рад дужи од пуног рад.времена</t>
  </si>
  <si>
    <t>Остале услуге комуникације</t>
  </si>
  <si>
    <t>Услуге штампања</t>
  </si>
  <si>
    <t>Услуге мобилног телефона</t>
  </si>
  <si>
    <t xml:space="preserve">Телефон, телекс и телефакс </t>
  </si>
  <si>
    <t>Канцеларијски материјал</t>
  </si>
  <si>
    <t>Накнаде за превоз на посао и са посла</t>
  </si>
  <si>
    <t>Осугурање возила</t>
  </si>
  <si>
    <t>Радио телевизијска претплата</t>
  </si>
  <si>
    <t>Услуге одржавања рачунара</t>
  </si>
  <si>
    <t>остале медијске услуге</t>
  </si>
  <si>
    <t>Поклони</t>
  </si>
  <si>
    <t>Регистрација возила</t>
  </si>
  <si>
    <t>ИЗВЕШТАЈ О ИЗВРШЕЊУ ЗА ПЕРИОД 01.11-30.11.2018. ГОДИНЕ</t>
  </si>
  <si>
    <t>01.11-30.11.2018.</t>
  </si>
  <si>
    <t>Накнада штете запослених за неискоришћени год.одмор</t>
  </si>
  <si>
    <t>Остале опште услуге</t>
  </si>
  <si>
    <t>Механичке поправке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</si>
</sst>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4" fontId="3" fillId="0" borderId="16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8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8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0" borderId="12" xfId="64" applyNumberFormat="1" applyFont="1" applyFill="1" applyBorder="1">
      <alignment/>
      <protection/>
    </xf>
    <xf numFmtId="4" fontId="3" fillId="0" borderId="13" xfId="64" applyNumberFormat="1" applyFont="1" applyBorder="1" applyAlignment="1">
      <alignment horizontal="center"/>
      <protection/>
    </xf>
    <xf numFmtId="4" fontId="3" fillId="0" borderId="16" xfId="64" applyNumberFormat="1" applyFont="1" applyBorder="1" applyAlignment="1">
      <alignment horizontal="center"/>
      <protection/>
    </xf>
    <xf numFmtId="4" fontId="3" fillId="0" borderId="12" xfId="64" applyNumberFormat="1" applyFont="1" applyFill="1" applyBorder="1">
      <alignment/>
      <protection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4" fillId="0" borderId="24" xfId="56" applyFont="1" applyFill="1" applyBorder="1">
      <alignment/>
      <protection/>
    </xf>
    <xf numFmtId="4" fontId="4" fillId="0" borderId="24" xfId="56" applyNumberFormat="1" applyFont="1" applyFill="1" applyBorder="1">
      <alignment/>
      <protection/>
    </xf>
    <xf numFmtId="4" fontId="4" fillId="0" borderId="24" xfId="56" applyNumberFormat="1" applyFont="1" applyBorder="1">
      <alignment/>
      <protection/>
    </xf>
    <xf numFmtId="3" fontId="4" fillId="33" borderId="22" xfId="0" applyNumberFormat="1" applyFont="1" applyFill="1" applyBorder="1" applyAlignment="1">
      <alignment/>
    </xf>
    <xf numFmtId="0" fontId="3" fillId="0" borderId="10" xfId="56" applyFont="1" applyFill="1" applyBorder="1">
      <alignment/>
      <protection/>
    </xf>
    <xf numFmtId="0" fontId="3" fillId="0" borderId="19" xfId="56" applyFont="1" applyFill="1" applyBorder="1">
      <alignment/>
      <protection/>
    </xf>
    <xf numFmtId="0" fontId="3" fillId="0" borderId="25" xfId="56" applyFont="1" applyFill="1" applyBorder="1">
      <alignment/>
      <protection/>
    </xf>
    <xf numFmtId="0" fontId="3" fillId="0" borderId="26" xfId="56" applyFont="1" applyFill="1" applyBorder="1">
      <alignment/>
      <protection/>
    </xf>
    <xf numFmtId="0" fontId="0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0" fontId="3" fillId="0" borderId="25" xfId="56" applyFont="1" applyFill="1" applyBorder="1">
      <alignment/>
      <protection/>
    </xf>
    <xf numFmtId="0" fontId="3" fillId="0" borderId="26" xfId="56" applyFont="1" applyFill="1" applyBorder="1">
      <alignment/>
      <protection/>
    </xf>
    <xf numFmtId="4" fontId="3" fillId="0" borderId="12" xfId="56" applyNumberFormat="1" applyFont="1" applyFill="1" applyBorder="1">
      <alignment/>
      <protection/>
    </xf>
    <xf numFmtId="4" fontId="3" fillId="0" borderId="11" xfId="56" applyNumberFormat="1" applyFont="1" applyFill="1" applyBorder="1">
      <alignment/>
      <protection/>
    </xf>
    <xf numFmtId="4" fontId="3" fillId="0" borderId="11" xfId="56" applyNumberFormat="1" applyFon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"/>
  <sheetViews>
    <sheetView tabSelected="1" zoomScale="130" zoomScaleNormal="130" zoomScalePageLayoutView="0" workbookViewId="0" topLeftCell="A1">
      <selection activeCell="F37" sqref="F37"/>
    </sheetView>
  </sheetViews>
  <sheetFormatPr defaultColWidth="9.140625" defaultRowHeight="15"/>
  <cols>
    <col min="1" max="1" width="6.57421875" style="0" customWidth="1"/>
    <col min="2" max="2" width="44.7109375" style="0" customWidth="1"/>
    <col min="3" max="3" width="11.00390625" style="0" customWidth="1"/>
    <col min="4" max="4" width="14.57421875" style="0" customWidth="1"/>
    <col min="5" max="5" width="5.140625" style="0" customWidth="1"/>
  </cols>
  <sheetData>
    <row r="1" ht="12" customHeight="1"/>
    <row r="2" spans="2:5" ht="18.75">
      <c r="B2" s="39" t="s">
        <v>47</v>
      </c>
      <c r="C2" s="37"/>
      <c r="D2" s="37"/>
      <c r="E2" s="38"/>
    </row>
    <row r="3" ht="10.5" customHeight="1"/>
    <row r="4" ht="18.75">
      <c r="B4" s="39" t="s">
        <v>28</v>
      </c>
    </row>
    <row r="5" ht="6.75" customHeight="1"/>
    <row r="6" spans="1:5" ht="15">
      <c r="A6" s="1"/>
      <c r="B6" s="6" t="s">
        <v>0</v>
      </c>
      <c r="C6" s="36"/>
      <c r="D6" s="36"/>
      <c r="E6" s="1"/>
    </row>
    <row r="7" spans="1:5" ht="15">
      <c r="A7" s="1"/>
      <c r="B7" s="6" t="s">
        <v>31</v>
      </c>
      <c r="C7" s="36"/>
      <c r="D7" s="36"/>
      <c r="E7" s="1"/>
    </row>
    <row r="8" spans="1:5" ht="15.75" thickBot="1">
      <c r="A8" s="2"/>
      <c r="B8" s="6" t="s">
        <v>33</v>
      </c>
      <c r="C8" s="36"/>
      <c r="D8" s="36"/>
      <c r="E8" s="1"/>
    </row>
    <row r="9" spans="1:5" ht="15">
      <c r="A9" s="7" t="s">
        <v>1</v>
      </c>
      <c r="B9" s="13" t="s">
        <v>2</v>
      </c>
      <c r="C9" s="10" t="s">
        <v>3</v>
      </c>
      <c r="D9" s="10" t="s">
        <v>4</v>
      </c>
      <c r="E9" s="29" t="s">
        <v>5</v>
      </c>
    </row>
    <row r="10" spans="1:5" ht="10.5" customHeight="1" thickBot="1">
      <c r="A10" s="15" t="s">
        <v>6</v>
      </c>
      <c r="B10" s="16" t="s">
        <v>7</v>
      </c>
      <c r="C10" s="17" t="s">
        <v>8</v>
      </c>
      <c r="D10" s="17" t="s">
        <v>48</v>
      </c>
      <c r="E10" s="30"/>
    </row>
    <row r="11" spans="1:5" ht="15">
      <c r="A11" s="27">
        <v>411</v>
      </c>
      <c r="B11" s="22" t="s">
        <v>9</v>
      </c>
      <c r="C11" s="8">
        <v>10936000</v>
      </c>
      <c r="D11" s="35">
        <f>SUM(D12+D13+D14+D15)</f>
        <v>829117.09</v>
      </c>
      <c r="E11" s="28">
        <f>(D11/C11)*100</f>
        <v>7.581538862472567</v>
      </c>
    </row>
    <row r="12" spans="1:5" ht="12" customHeight="1">
      <c r="A12" s="5">
        <v>411111</v>
      </c>
      <c r="B12" s="19" t="s">
        <v>10</v>
      </c>
      <c r="C12" s="8"/>
      <c r="D12" s="25">
        <v>709967.58</v>
      </c>
      <c r="E12" s="31"/>
    </row>
    <row r="13" spans="1:5" s="1" customFormat="1" ht="12" customHeight="1">
      <c r="A13" s="5">
        <v>411112</v>
      </c>
      <c r="B13" s="19" t="s">
        <v>34</v>
      </c>
      <c r="C13" s="8"/>
      <c r="D13" s="25">
        <v>46167.76</v>
      </c>
      <c r="E13" s="31"/>
    </row>
    <row r="14" spans="1:5" s="1" customFormat="1" ht="12" customHeight="1">
      <c r="A14" s="5">
        <v>411115</v>
      </c>
      <c r="B14" s="19" t="s">
        <v>11</v>
      </c>
      <c r="C14" s="8"/>
      <c r="D14" s="25">
        <v>32753.92</v>
      </c>
      <c r="E14" s="31"/>
    </row>
    <row r="15" spans="1:5" s="1" customFormat="1" ht="12" customHeight="1">
      <c r="A15" s="5">
        <v>411151</v>
      </c>
      <c r="B15" s="19" t="s">
        <v>49</v>
      </c>
      <c r="C15" s="8"/>
      <c r="D15" s="25">
        <v>40227.83</v>
      </c>
      <c r="E15" s="31"/>
    </row>
    <row r="16" spans="1:5" ht="18.75" customHeight="1">
      <c r="A16" s="20">
        <v>412</v>
      </c>
      <c r="B16" s="21" t="s">
        <v>12</v>
      </c>
      <c r="C16" s="9">
        <v>1985000</v>
      </c>
      <c r="D16" s="11">
        <f>SUM(D17+D18+D19)</f>
        <v>148411.99000000002</v>
      </c>
      <c r="E16" s="28">
        <f>(D16/C16)*100</f>
        <v>7.476674559193956</v>
      </c>
    </row>
    <row r="17" spans="1:5" ht="15">
      <c r="A17" s="3">
        <v>412111</v>
      </c>
      <c r="B17" s="26" t="s">
        <v>13</v>
      </c>
      <c r="C17" s="9"/>
      <c r="D17" s="12">
        <v>99494.06</v>
      </c>
      <c r="E17" s="31"/>
    </row>
    <row r="18" spans="1:5" ht="15" customHeight="1">
      <c r="A18" s="3">
        <v>412211</v>
      </c>
      <c r="B18" s="26" t="s">
        <v>14</v>
      </c>
      <c r="C18" s="9"/>
      <c r="D18" s="12">
        <v>42699.54</v>
      </c>
      <c r="E18" s="31"/>
    </row>
    <row r="19" spans="1:5" ht="15" customHeight="1" thickBot="1">
      <c r="A19" s="3">
        <v>412311</v>
      </c>
      <c r="B19" s="26" t="s">
        <v>15</v>
      </c>
      <c r="C19" s="9"/>
      <c r="D19" s="12">
        <v>6218.39</v>
      </c>
      <c r="E19" s="31"/>
    </row>
    <row r="20" spans="1:5" ht="13.5" customHeight="1" thickBot="1">
      <c r="A20" s="20">
        <v>413</v>
      </c>
      <c r="B20" s="21" t="s">
        <v>16</v>
      </c>
      <c r="C20" s="48">
        <v>1000</v>
      </c>
      <c r="D20" s="11">
        <v>0</v>
      </c>
      <c r="E20" s="28">
        <v>0</v>
      </c>
    </row>
    <row r="21" spans="1:5" ht="15.75" thickBot="1">
      <c r="A21" s="20">
        <v>414</v>
      </c>
      <c r="B21" s="21" t="s">
        <v>17</v>
      </c>
      <c r="C21" s="48">
        <v>309000</v>
      </c>
      <c r="D21" s="11">
        <v>0</v>
      </c>
      <c r="E21" s="28">
        <v>0</v>
      </c>
    </row>
    <row r="22" spans="1:5" ht="12.75" customHeight="1">
      <c r="A22" s="20">
        <v>415</v>
      </c>
      <c r="B22" s="21" t="s">
        <v>18</v>
      </c>
      <c r="C22" s="9">
        <v>270000</v>
      </c>
      <c r="D22" s="11">
        <v>15520</v>
      </c>
      <c r="E22" s="28">
        <f>(D22/C22)*100</f>
        <v>5.7481481481481485</v>
      </c>
    </row>
    <row r="23" spans="1:5" s="1" customFormat="1" ht="12.75" customHeight="1">
      <c r="A23" s="49">
        <v>415112</v>
      </c>
      <c r="B23" s="50" t="s">
        <v>40</v>
      </c>
      <c r="C23" s="40"/>
      <c r="D23" s="41">
        <v>15520</v>
      </c>
      <c r="E23" s="28"/>
    </row>
    <row r="24" spans="1:5" ht="15">
      <c r="A24" s="20">
        <v>416</v>
      </c>
      <c r="B24" s="21" t="s">
        <v>19</v>
      </c>
      <c r="C24" s="9">
        <v>70000</v>
      </c>
      <c r="D24" s="11">
        <v>0</v>
      </c>
      <c r="E24" s="28">
        <f>(D24/C24)*100</f>
        <v>0</v>
      </c>
    </row>
    <row r="25" spans="1:5" ht="12" customHeight="1">
      <c r="A25" s="20">
        <v>421</v>
      </c>
      <c r="B25" s="21" t="s">
        <v>20</v>
      </c>
      <c r="C25" s="9">
        <v>450000</v>
      </c>
      <c r="D25" s="11">
        <f>SUM(D28+D27+D26+D29+D30)</f>
        <v>56449.899999999994</v>
      </c>
      <c r="E25" s="28">
        <f>(D25/C25)*100</f>
        <v>12.54442222222222</v>
      </c>
    </row>
    <row r="26" spans="1:5" s="1" customFormat="1" ht="12" customHeight="1">
      <c r="A26" s="49">
        <v>421411</v>
      </c>
      <c r="B26" s="50" t="s">
        <v>38</v>
      </c>
      <c r="C26" s="9"/>
      <c r="D26" s="41">
        <v>4014.06</v>
      </c>
      <c r="E26" s="28"/>
    </row>
    <row r="27" spans="1:5" s="1" customFormat="1" ht="12" customHeight="1">
      <c r="A27" s="49">
        <v>421414</v>
      </c>
      <c r="B27" s="50" t="s">
        <v>37</v>
      </c>
      <c r="C27" s="9"/>
      <c r="D27" s="41">
        <v>14724.16</v>
      </c>
      <c r="E27" s="28"/>
    </row>
    <row r="28" spans="1:5" s="1" customFormat="1" ht="12" customHeight="1">
      <c r="A28" s="49">
        <v>421419</v>
      </c>
      <c r="B28" s="50" t="s">
        <v>35</v>
      </c>
      <c r="C28" s="9"/>
      <c r="D28" s="41">
        <v>7106.4</v>
      </c>
      <c r="E28" s="28"/>
    </row>
    <row r="29" spans="1:5" s="1" customFormat="1" ht="12" customHeight="1">
      <c r="A29" s="49">
        <v>421512</v>
      </c>
      <c r="B29" s="50" t="s">
        <v>41</v>
      </c>
      <c r="C29" s="9"/>
      <c r="D29" s="41">
        <v>29210.28</v>
      </c>
      <c r="E29" s="28"/>
    </row>
    <row r="30" spans="1:5" s="1" customFormat="1" ht="12" customHeight="1">
      <c r="A30" s="49">
        <v>421911</v>
      </c>
      <c r="B30" s="50" t="s">
        <v>42</v>
      </c>
      <c r="C30" s="9"/>
      <c r="D30" s="41">
        <v>1395</v>
      </c>
      <c r="E30" s="28"/>
    </row>
    <row r="31" spans="1:5" ht="15">
      <c r="A31" s="20">
        <v>422</v>
      </c>
      <c r="B31" s="21" t="s">
        <v>21</v>
      </c>
      <c r="C31" s="9">
        <v>100000</v>
      </c>
      <c r="D31" s="42">
        <v>0</v>
      </c>
      <c r="E31" s="28">
        <f>(D31/C31)*100</f>
        <v>0</v>
      </c>
    </row>
    <row r="32" spans="1:5" ht="15">
      <c r="A32" s="18">
        <v>423</v>
      </c>
      <c r="B32" s="24" t="s">
        <v>22</v>
      </c>
      <c r="C32" s="9">
        <v>8481000</v>
      </c>
      <c r="D32" s="9">
        <f>SUM(D33+D35+D37+D38+D34+D36+D39+D40)</f>
        <v>957151.49</v>
      </c>
      <c r="E32" s="28">
        <f>(D32/C32)*100</f>
        <v>11.28583292064615</v>
      </c>
    </row>
    <row r="33" spans="1:5" s="1" customFormat="1" ht="15">
      <c r="A33" s="44">
        <v>423212</v>
      </c>
      <c r="B33" s="43" t="s">
        <v>32</v>
      </c>
      <c r="C33" s="9"/>
      <c r="D33" s="40">
        <v>59500</v>
      </c>
      <c r="E33" s="28"/>
    </row>
    <row r="34" spans="1:5" s="1" customFormat="1" ht="15">
      <c r="A34" s="44">
        <v>423221</v>
      </c>
      <c r="B34" s="43" t="s">
        <v>43</v>
      </c>
      <c r="C34" s="9"/>
      <c r="D34" s="40">
        <v>27840</v>
      </c>
      <c r="E34" s="28"/>
    </row>
    <row r="35" spans="1:5" s="1" customFormat="1" ht="15">
      <c r="A35" s="4">
        <v>423419</v>
      </c>
      <c r="B35" s="14" t="s">
        <v>36</v>
      </c>
      <c r="C35" s="9"/>
      <c r="D35" s="12">
        <v>329490</v>
      </c>
      <c r="E35" s="31"/>
    </row>
    <row r="36" spans="1:5" s="1" customFormat="1" ht="15">
      <c r="A36" s="4">
        <v>423449</v>
      </c>
      <c r="B36" s="14" t="s">
        <v>44</v>
      </c>
      <c r="C36" s="9"/>
      <c r="D36" s="12">
        <v>18960</v>
      </c>
      <c r="E36" s="31"/>
    </row>
    <row r="37" spans="1:5" ht="15">
      <c r="A37" s="4">
        <v>423599</v>
      </c>
      <c r="B37" s="14" t="s">
        <v>23</v>
      </c>
      <c r="C37" s="9"/>
      <c r="D37" s="40">
        <v>335286.49</v>
      </c>
      <c r="E37" s="31"/>
    </row>
    <row r="38" spans="1:5" s="1" customFormat="1" ht="15">
      <c r="A38" s="4">
        <v>423621</v>
      </c>
      <c r="B38" s="14" t="s">
        <v>29</v>
      </c>
      <c r="C38" s="9"/>
      <c r="D38" s="41">
        <v>42315</v>
      </c>
      <c r="E38" s="31"/>
    </row>
    <row r="39" spans="1:5" s="1" customFormat="1" ht="15">
      <c r="A39" s="51">
        <v>423712</v>
      </c>
      <c r="B39" s="52" t="s">
        <v>45</v>
      </c>
      <c r="C39" s="8"/>
      <c r="D39" s="41">
        <v>128160</v>
      </c>
      <c r="E39" s="31"/>
    </row>
    <row r="40" spans="1:5" s="1" customFormat="1" ht="15">
      <c r="A40" s="51">
        <v>423911</v>
      </c>
      <c r="B40" s="52" t="s">
        <v>50</v>
      </c>
      <c r="C40" s="8"/>
      <c r="D40" s="41">
        <v>15600</v>
      </c>
      <c r="E40" s="31"/>
    </row>
    <row r="41" spans="1:5" s="1" customFormat="1" ht="15">
      <c r="A41" s="23">
        <v>425</v>
      </c>
      <c r="B41" s="22" t="s">
        <v>24</v>
      </c>
      <c r="C41" s="8">
        <v>300000</v>
      </c>
      <c r="D41" s="11">
        <v>37000</v>
      </c>
      <c r="E41" s="28">
        <f>(D41/C41)*100</f>
        <v>12.333333333333334</v>
      </c>
    </row>
    <row r="42" spans="1:5" s="1" customFormat="1" ht="15">
      <c r="A42" s="55">
        <v>425211</v>
      </c>
      <c r="B42" s="56" t="s">
        <v>51</v>
      </c>
      <c r="C42" s="57"/>
      <c r="D42" s="41">
        <v>37000</v>
      </c>
      <c r="E42" s="28"/>
    </row>
    <row r="43" spans="1:5" s="1" customFormat="1" ht="15">
      <c r="A43" s="18">
        <v>426</v>
      </c>
      <c r="B43" s="24" t="s">
        <v>25</v>
      </c>
      <c r="C43" s="9">
        <v>550000</v>
      </c>
      <c r="D43" s="11">
        <f>SUM(D44)</f>
        <v>7446</v>
      </c>
      <c r="E43" s="28">
        <f>(D43/C43)*100</f>
        <v>1.3538181818181818</v>
      </c>
    </row>
    <row r="44" spans="1:5" s="53" customFormat="1" ht="15">
      <c r="A44" s="4">
        <v>426111</v>
      </c>
      <c r="B44" s="14" t="s">
        <v>39</v>
      </c>
      <c r="C44" s="54"/>
      <c r="D44" s="12">
        <v>7446</v>
      </c>
      <c r="E44" s="31"/>
    </row>
    <row r="45" spans="1:5" s="1" customFormat="1" ht="15">
      <c r="A45" s="20">
        <v>482</v>
      </c>
      <c r="B45" s="21" t="s">
        <v>26</v>
      </c>
      <c r="C45" s="9">
        <v>30000</v>
      </c>
      <c r="D45" s="11">
        <v>11856</v>
      </c>
      <c r="E45" s="28">
        <f>(D45/C45)*100</f>
        <v>39.519999999999996</v>
      </c>
    </row>
    <row r="46" spans="1:5" s="1" customFormat="1" ht="15">
      <c r="A46" s="44">
        <v>482131</v>
      </c>
      <c r="B46" s="43" t="s">
        <v>46</v>
      </c>
      <c r="C46" s="58"/>
      <c r="D46" s="59">
        <v>11856</v>
      </c>
      <c r="E46" s="28"/>
    </row>
    <row r="47" spans="1:5" s="1" customFormat="1" ht="15.75" thickBot="1">
      <c r="A47" s="45">
        <v>512</v>
      </c>
      <c r="B47" s="45" t="s">
        <v>30</v>
      </c>
      <c r="C47" s="46">
        <v>1400000</v>
      </c>
      <c r="D47" s="47">
        <v>0</v>
      </c>
      <c r="E47" s="28">
        <f>(D47/C47)*100</f>
        <v>0</v>
      </c>
    </row>
    <row r="48" spans="1:5" s="1" customFormat="1" ht="15.75" thickBot="1">
      <c r="A48" s="32"/>
      <c r="B48" s="33" t="s">
        <v>27</v>
      </c>
      <c r="C48" s="34">
        <v>24855000</v>
      </c>
      <c r="D48" s="34">
        <f>SUM(D11+D16+D22+D25+D32+D41+D43+D45+D47+H54+D21+D20+D24+D31)</f>
        <v>2062952.47</v>
      </c>
      <c r="E48" s="28">
        <f>(D48/C48)*100</f>
        <v>8.299949587608127</v>
      </c>
    </row>
    <row r="49" spans="1:5" s="1" customFormat="1" ht="15">
      <c r="A49"/>
      <c r="B49"/>
      <c r="C49"/>
      <c r="D49"/>
      <c r="E49"/>
    </row>
    <row r="50" spans="1:5" s="1" customFormat="1" ht="15">
      <c r="A50"/>
      <c r="B50"/>
      <c r="C50"/>
      <c r="D50"/>
      <c r="E50"/>
    </row>
    <row r="51" spans="1:5" s="1" customFormat="1" ht="15">
      <c r="A51"/>
      <c r="B51"/>
      <c r="C51"/>
      <c r="D51"/>
      <c r="E51"/>
    </row>
    <row r="54" spans="1:5" s="1" customFormat="1" ht="15">
      <c r="A54"/>
      <c r="B54"/>
      <c r="C54"/>
      <c r="D54"/>
      <c r="E54"/>
    </row>
    <row r="55" spans="1:5" s="1" customFormat="1" ht="15">
      <c r="A55"/>
      <c r="B55"/>
      <c r="C55"/>
      <c r="D55"/>
      <c r="E55"/>
    </row>
    <row r="58" spans="1:5" s="1" customFormat="1" ht="15">
      <c r="A58"/>
      <c r="B58"/>
      <c r="C58"/>
      <c r="D58"/>
      <c r="E58"/>
    </row>
    <row r="60" spans="1:5" s="1" customFormat="1" ht="15">
      <c r="A60"/>
      <c r="B60"/>
      <c r="C60"/>
      <c r="D60"/>
      <c r="E60"/>
    </row>
    <row r="61" spans="1:5" s="1" customFormat="1" ht="15">
      <c r="A61"/>
      <c r="B61"/>
      <c r="C61"/>
      <c r="D61"/>
      <c r="E61"/>
    </row>
    <row r="62" spans="1:5" s="1" customFormat="1" ht="15">
      <c r="A62"/>
      <c r="B62"/>
      <c r="C62"/>
      <c r="D62"/>
      <c r="E62"/>
    </row>
    <row r="64" spans="1:5" s="1" customFormat="1" ht="15">
      <c r="A64"/>
      <c r="B64"/>
      <c r="C64"/>
      <c r="D64"/>
      <c r="E6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 Golubovic</cp:lastModifiedBy>
  <cp:lastPrinted>2016-11-30T10:27:20Z</cp:lastPrinted>
  <dcterms:created xsi:type="dcterms:W3CDTF">2015-03-02T13:33:49Z</dcterms:created>
  <dcterms:modified xsi:type="dcterms:W3CDTF">2018-12-24T11:56:33Z</dcterms:modified>
  <cp:category/>
  <cp:version/>
  <cp:contentType/>
  <cp:contentStatus/>
</cp:coreProperties>
</file>