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20" windowHeight="4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<sst xmlns="http://schemas.openxmlformats.org/spreadsheetml/2006/main" count="54" uniqueCount="54">
  <si>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</si>
  <si>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</si>
  <si>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</si>
  <si>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</si>
  <si>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</si>
  <si>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</si>
  <si>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</si>
  <si>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</si>
  <si>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</si>
  <si>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</si>
  <si>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</si>
  <si>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</si>
  <si>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</si>
  <si>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</si>
  <si>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</si>
  <si>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</si>
  <si>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</si>
  <si>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</si>
  <si>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</si>
  <si>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</si>
  <si>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</si>
  <si>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</si>
  <si>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</si>
  <si>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</si>
  <si>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</si>
  <si>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</si>
  <si>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</si>
  <si>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</si>
  <si>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</si>
  <si>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</si>
  <si>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</si>
  <si>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</si>
  <si>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</si>
  <si>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</si>
  <si>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</si>
  <si>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</si>
  <si>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</si>
  <si>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</si>
  <si>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Остале опште услуге</t>
  </si>
  <si>
    <t>Додатак за рад дужи од пуног радног времена</t>
  </si>
  <si>
    <t>Накнада зараде за време одсуствовања са рада на дан празника</t>
  </si>
  <si>
    <t>Остале медијске услуге</t>
  </si>
  <si>
    <t>Услуга за одржавање софтвера</t>
  </si>
  <si>
    <t>Умањена зарада за првих 30 дана одсуст.с посла услед болести</t>
  </si>
  <si>
    <t>Услуге одржавања рачунара</t>
  </si>
  <si>
    <t>Услуге штампања</t>
  </si>
  <si>
    <t>Рачунарска опрема</t>
  </si>
  <si>
    <t>ИЗВЕШТАЈ О ИЗВРШЕЊУ ЗА ПЕРИОД 01.10-31.10.2017. ГОДИНЕ</t>
  </si>
  <si>
    <t>01.10-31.10.2017.</t>
  </si>
  <si>
    <t>Накнада за превоз на посао и са посла</t>
  </si>
  <si>
    <t>Осигурање возила</t>
  </si>
  <si>
    <t>Трошкови смештаја на службеном путу</t>
  </si>
  <si>
    <t>Остали трошкови за пословна путовања у земљи</t>
  </si>
  <si>
    <t>Регистрација возила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</si>
</sst>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1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1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2" xfId="44" applyNumberFormat="1" applyFont="1" applyFill="1" applyBorder="1" applyAlignment="1">
      <alignment horizontal="right"/>
    </xf>
    <xf numFmtId="4" fontId="3" fillId="0" borderId="23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 applyAlignment="1">
      <alignment horizontal="right"/>
      <protection/>
    </xf>
    <xf numFmtId="4" fontId="4" fillId="0" borderId="21" xfId="56" applyNumberFormat="1" applyFont="1" applyBorder="1">
      <alignment/>
      <protection/>
    </xf>
    <xf numFmtId="4" fontId="3" fillId="0" borderId="21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4" fontId="3" fillId="0" borderId="15" xfId="56" applyNumberFormat="1" applyFont="1" applyFill="1" applyBorder="1">
      <alignment/>
      <protection/>
    </xf>
    <xf numFmtId="4" fontId="3" fillId="0" borderId="16" xfId="56" applyNumberFormat="1" applyFont="1" applyBorder="1">
      <alignment/>
      <protection/>
    </xf>
    <xf numFmtId="4" fontId="3" fillId="0" borderId="15" xfId="64" applyNumberFormat="1" applyFont="1" applyFill="1" applyBorder="1">
      <alignment/>
      <protection/>
    </xf>
    <xf numFmtId="4" fontId="3" fillId="0" borderId="10" xfId="56" applyNumberFormat="1" applyFont="1" applyFill="1" applyBorder="1">
      <alignment/>
      <protection/>
    </xf>
    <xf numFmtId="4" fontId="3" fillId="0" borderId="11" xfId="56" applyNumberFormat="1" applyFont="1" applyFill="1" applyBorder="1">
      <alignment/>
      <protection/>
    </xf>
    <xf numFmtId="4" fontId="3" fillId="0" borderId="25" xfId="56" applyNumberFormat="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86">
          <cell r="G86">
            <v>21000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="118" zoomScaleNormal="118" zoomScalePageLayoutView="0" workbookViewId="0" topLeftCell="A13">
      <selection activeCell="F48" sqref="F48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7.57421875" style="0" customWidth="1"/>
    <col min="5" max="5" width="6.28125" style="0" customWidth="1"/>
  </cols>
  <sheetData>
    <row r="1" ht="12" customHeight="1"/>
    <row r="2" spans="2:5" ht="18.75">
      <c r="B2" s="29" t="s">
        <v>47</v>
      </c>
      <c r="C2" s="27"/>
      <c r="D2" s="27"/>
      <c r="E2" s="28"/>
    </row>
    <row r="3" ht="10.5" customHeight="1"/>
    <row r="4" ht="18.75">
      <c r="B4" s="29" t="s">
        <v>29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33</v>
      </c>
      <c r="C7" s="26"/>
      <c r="D7" s="26"/>
      <c r="E7" s="1"/>
    </row>
    <row r="8" spans="1:5" ht="15.75" thickBot="1">
      <c r="A8" s="2"/>
      <c r="B8" s="6" t="s">
        <v>37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48</v>
      </c>
      <c r="E10" s="21"/>
    </row>
    <row r="11" spans="1:5" ht="15">
      <c r="A11" s="18">
        <v>411</v>
      </c>
      <c r="B11" s="18" t="s">
        <v>9</v>
      </c>
      <c r="C11" s="48">
        <v>10462000</v>
      </c>
      <c r="D11" s="39">
        <f>SUM(D12,D13,D14,D16,D15,G7)</f>
        <v>747896.2000000001</v>
      </c>
      <c r="E11" s="19">
        <f>(D11/C11)*100</f>
        <v>7.148692410628943</v>
      </c>
    </row>
    <row r="12" spans="1:5" ht="12" customHeight="1">
      <c r="A12" s="5">
        <v>411111</v>
      </c>
      <c r="B12" s="37" t="s">
        <v>10</v>
      </c>
      <c r="C12" s="8"/>
      <c r="D12" s="40">
        <v>662789.89</v>
      </c>
      <c r="E12" s="22"/>
    </row>
    <row r="13" spans="1:5" s="1" customFormat="1" ht="12" customHeight="1">
      <c r="A13" s="5">
        <v>411112</v>
      </c>
      <c r="B13" s="37" t="s">
        <v>39</v>
      </c>
      <c r="C13" s="8"/>
      <c r="D13" s="40">
        <v>20580.09</v>
      </c>
      <c r="E13" s="22"/>
    </row>
    <row r="14" spans="1:5" ht="14.25" customHeight="1">
      <c r="A14" s="5">
        <v>411115</v>
      </c>
      <c r="B14" s="37" t="s">
        <v>11</v>
      </c>
      <c r="C14" s="8"/>
      <c r="D14" s="40">
        <v>29028.92</v>
      </c>
      <c r="E14" s="22"/>
    </row>
    <row r="15" spans="1:5" s="1" customFormat="1" ht="23.25" customHeight="1">
      <c r="A15" s="5">
        <v>411117</v>
      </c>
      <c r="B15" s="37" t="s">
        <v>43</v>
      </c>
      <c r="C15" s="8"/>
      <c r="D15" s="40">
        <v>22254</v>
      </c>
      <c r="E15" s="22"/>
    </row>
    <row r="16" spans="1:5" ht="21.75" customHeight="1">
      <c r="A16" s="5">
        <v>411118</v>
      </c>
      <c r="B16" s="37" t="s">
        <v>40</v>
      </c>
      <c r="C16" s="8"/>
      <c r="D16" s="40">
        <v>13243.3</v>
      </c>
      <c r="E16" s="22"/>
    </row>
    <row r="17" spans="1:5" ht="15">
      <c r="A17" s="16">
        <v>412</v>
      </c>
      <c r="B17" s="16" t="s">
        <v>12</v>
      </c>
      <c r="C17" s="9">
        <v>1873000</v>
      </c>
      <c r="D17" s="34">
        <f>SUM(D18,D19,D20)</f>
        <v>133873.41</v>
      </c>
      <c r="E17" s="19">
        <f>(D17/C17)*100</f>
        <v>7.147539241857983</v>
      </c>
    </row>
    <row r="18" spans="1:5" ht="15" customHeight="1">
      <c r="A18" s="3">
        <v>412111</v>
      </c>
      <c r="B18" s="38" t="s">
        <v>13</v>
      </c>
      <c r="C18" s="9"/>
      <c r="D18" s="41">
        <v>89747.54</v>
      </c>
      <c r="E18" s="22"/>
    </row>
    <row r="19" spans="1:5" ht="15" customHeight="1">
      <c r="A19" s="3">
        <v>412211</v>
      </c>
      <c r="B19" s="38" t="s">
        <v>14</v>
      </c>
      <c r="C19" s="9"/>
      <c r="D19" s="41">
        <v>38516.65</v>
      </c>
      <c r="E19" s="22"/>
    </row>
    <row r="20" spans="1:5" ht="13.5" customHeight="1">
      <c r="A20" s="3">
        <v>412311</v>
      </c>
      <c r="B20" s="38" t="s">
        <v>15</v>
      </c>
      <c r="C20" s="35"/>
      <c r="D20" s="41">
        <v>5609.22</v>
      </c>
      <c r="E20" s="22"/>
    </row>
    <row r="21" spans="1:5" ht="15">
      <c r="A21" s="16">
        <v>413</v>
      </c>
      <c r="B21" s="16" t="s">
        <v>16</v>
      </c>
      <c r="C21" s="49">
        <v>1000</v>
      </c>
      <c r="D21" s="34">
        <v>0</v>
      </c>
      <c r="E21" s="19"/>
    </row>
    <row r="22" spans="1:5" ht="11.25" customHeight="1">
      <c r="A22" s="16">
        <v>414</v>
      </c>
      <c r="B22" s="16" t="s">
        <v>17</v>
      </c>
      <c r="C22" s="49">
        <v>309000</v>
      </c>
      <c r="D22" s="34">
        <v>0</v>
      </c>
      <c r="E22" s="19"/>
    </row>
    <row r="23" spans="1:5" ht="15">
      <c r="A23" s="16">
        <v>415</v>
      </c>
      <c r="B23" s="16" t="s">
        <v>18</v>
      </c>
      <c r="C23" s="9">
        <v>280000</v>
      </c>
      <c r="D23" s="34">
        <v>18510</v>
      </c>
      <c r="E23" s="19">
        <f>(D23/C23)*100</f>
        <v>6.610714285714285</v>
      </c>
    </row>
    <row r="24" spans="1:5" s="1" customFormat="1" ht="15">
      <c r="A24" s="31">
        <v>415112</v>
      </c>
      <c r="B24" s="31" t="s">
        <v>49</v>
      </c>
      <c r="C24" s="9"/>
      <c r="D24" s="42">
        <v>18510</v>
      </c>
      <c r="E24" s="19"/>
    </row>
    <row r="25" spans="1:5" ht="15">
      <c r="A25" s="16">
        <v>416</v>
      </c>
      <c r="B25" s="16" t="s">
        <v>19</v>
      </c>
      <c r="C25" s="9">
        <v>60000</v>
      </c>
      <c r="D25" s="34">
        <v>0</v>
      </c>
      <c r="E25" s="19"/>
    </row>
    <row r="26" spans="1:5" s="1" customFormat="1" ht="15">
      <c r="A26" s="16">
        <v>421</v>
      </c>
      <c r="B26" s="16" t="s">
        <v>20</v>
      </c>
      <c r="C26" s="9">
        <f>'[1]Sheet1'!$G$38</f>
        <v>530000</v>
      </c>
      <c r="D26" s="34">
        <f>SUM(D27,D28,D29,D30,D31)</f>
        <v>33834.41</v>
      </c>
      <c r="E26" s="19">
        <f>(D26/C26)*100</f>
        <v>6.383850943396227</v>
      </c>
    </row>
    <row r="27" spans="1:5" s="1" customFormat="1" ht="15">
      <c r="A27" s="31">
        <v>421411</v>
      </c>
      <c r="B27" s="31" t="s">
        <v>36</v>
      </c>
      <c r="C27" s="9"/>
      <c r="D27" s="42">
        <v>4034.65</v>
      </c>
      <c r="E27" s="19"/>
    </row>
    <row r="28" spans="1:5" s="1" customFormat="1" ht="15">
      <c r="A28" s="31">
        <v>421414</v>
      </c>
      <c r="B28" s="31" t="s">
        <v>35</v>
      </c>
      <c r="C28" s="9"/>
      <c r="D28" s="42">
        <v>5634.56</v>
      </c>
      <c r="E28" s="19"/>
    </row>
    <row r="29" spans="1:5" ht="15">
      <c r="A29" s="3">
        <v>421419</v>
      </c>
      <c r="B29" s="3" t="s">
        <v>34</v>
      </c>
      <c r="C29" s="9"/>
      <c r="D29" s="43">
        <v>7255.2</v>
      </c>
      <c r="E29" s="22"/>
    </row>
    <row r="30" spans="1:5" s="1" customFormat="1" ht="15">
      <c r="A30" s="3">
        <v>421512</v>
      </c>
      <c r="B30" s="3" t="s">
        <v>50</v>
      </c>
      <c r="C30" s="9"/>
      <c r="D30" s="43">
        <v>15615</v>
      </c>
      <c r="E30" s="22"/>
    </row>
    <row r="31" spans="1:5" ht="15">
      <c r="A31" s="3">
        <v>421911</v>
      </c>
      <c r="B31" s="3" t="s">
        <v>30</v>
      </c>
      <c r="C31" s="9"/>
      <c r="D31" s="43">
        <v>1295</v>
      </c>
      <c r="E31" s="22"/>
    </row>
    <row r="32" spans="1:5" s="1" customFormat="1" ht="15">
      <c r="A32" s="16">
        <v>422</v>
      </c>
      <c r="B32" s="16" t="s">
        <v>21</v>
      </c>
      <c r="C32" s="9">
        <f>'[1]Sheet1'!$G$48</f>
        <v>50000</v>
      </c>
      <c r="D32" s="44">
        <f>SUM(D33,D34)</f>
        <v>38838</v>
      </c>
      <c r="E32" s="19">
        <f>(D32/C32)*100</f>
        <v>77.676</v>
      </c>
    </row>
    <row r="33" spans="1:5" s="1" customFormat="1" ht="15">
      <c r="A33" s="30">
        <v>422131</v>
      </c>
      <c r="B33" s="30" t="s">
        <v>51</v>
      </c>
      <c r="C33" s="55"/>
      <c r="D33" s="42">
        <v>29238</v>
      </c>
      <c r="E33" s="19"/>
    </row>
    <row r="34" spans="1:5" s="1" customFormat="1" ht="15">
      <c r="A34" s="30">
        <v>422199</v>
      </c>
      <c r="B34" s="30" t="s">
        <v>52</v>
      </c>
      <c r="C34" s="55"/>
      <c r="D34" s="42">
        <v>9600</v>
      </c>
      <c r="E34" s="19"/>
    </row>
    <row r="35" spans="1:5" s="1" customFormat="1" ht="15">
      <c r="A35" s="15">
        <v>423</v>
      </c>
      <c r="B35" s="15" t="s">
        <v>22</v>
      </c>
      <c r="C35" s="9">
        <f>'[1]Sheet1'!$G$53</f>
        <v>8351000</v>
      </c>
      <c r="D35" s="36">
        <f>SUM(D36,D40,D41,D42,,D37,D38,D39)</f>
        <v>354773.75</v>
      </c>
      <c r="E35" s="19">
        <f>(D35/C35)*100</f>
        <v>4.248278649263561</v>
      </c>
    </row>
    <row r="36" spans="1:5" ht="15">
      <c r="A36" s="30">
        <v>423212</v>
      </c>
      <c r="B36" s="30" t="s">
        <v>42</v>
      </c>
      <c r="C36" s="9"/>
      <c r="D36" s="45">
        <v>17450</v>
      </c>
      <c r="E36" s="19"/>
    </row>
    <row r="37" spans="1:5" s="1" customFormat="1" ht="15">
      <c r="A37" s="30">
        <v>423221</v>
      </c>
      <c r="B37" s="30" t="s">
        <v>44</v>
      </c>
      <c r="C37" s="9"/>
      <c r="D37" s="45">
        <v>53140</v>
      </c>
      <c r="E37" s="19"/>
    </row>
    <row r="38" spans="1:5" s="1" customFormat="1" ht="15">
      <c r="A38" s="30">
        <v>423419</v>
      </c>
      <c r="B38" s="30" t="s">
        <v>45</v>
      </c>
      <c r="C38" s="9"/>
      <c r="D38" s="45">
        <v>28080</v>
      </c>
      <c r="E38" s="19"/>
    </row>
    <row r="39" spans="1:5" s="1" customFormat="1" ht="15">
      <c r="A39" s="30">
        <v>423449</v>
      </c>
      <c r="B39" s="30" t="s">
        <v>41</v>
      </c>
      <c r="C39" s="9"/>
      <c r="D39" s="45">
        <v>18000</v>
      </c>
      <c r="E39" s="19"/>
    </row>
    <row r="40" spans="1:5" s="1" customFormat="1" ht="15">
      <c r="A40" s="30">
        <v>423599</v>
      </c>
      <c r="B40" s="30" t="s">
        <v>23</v>
      </c>
      <c r="C40" s="9"/>
      <c r="D40" s="45">
        <v>185131.75</v>
      </c>
      <c r="E40" s="19"/>
    </row>
    <row r="41" spans="1:5" s="1" customFormat="1" ht="15">
      <c r="A41" s="4">
        <v>423621</v>
      </c>
      <c r="B41" s="4" t="s">
        <v>31</v>
      </c>
      <c r="C41" s="9"/>
      <c r="D41" s="42">
        <v>49972</v>
      </c>
      <c r="E41" s="22"/>
    </row>
    <row r="42" spans="1:5" s="1" customFormat="1" ht="15">
      <c r="A42" s="4">
        <v>423911</v>
      </c>
      <c r="B42" s="4" t="s">
        <v>38</v>
      </c>
      <c r="C42" s="9"/>
      <c r="D42" s="42">
        <v>3000</v>
      </c>
      <c r="E42" s="22"/>
    </row>
    <row r="43" spans="1:5" ht="15">
      <c r="A43" s="16">
        <v>424</v>
      </c>
      <c r="B43" s="16" t="s">
        <v>24</v>
      </c>
      <c r="C43" s="9">
        <f>'[1]Sheet1'!$G$73</f>
        <v>1000</v>
      </c>
      <c r="D43" s="36">
        <v>0</v>
      </c>
      <c r="E43" s="19"/>
    </row>
    <row r="44" spans="1:5" s="1" customFormat="1" ht="15">
      <c r="A44" s="17">
        <v>425</v>
      </c>
      <c r="B44" s="17" t="s">
        <v>25</v>
      </c>
      <c r="C44" s="8">
        <f>'[1]Sheet1'!$G$76</f>
        <v>270000</v>
      </c>
      <c r="D44" s="34">
        <v>0</v>
      </c>
      <c r="E44" s="19"/>
    </row>
    <row r="45" spans="1:5" s="1" customFormat="1" ht="15">
      <c r="A45" s="15">
        <v>426</v>
      </c>
      <c r="B45" s="15" t="s">
        <v>26</v>
      </c>
      <c r="C45" s="9">
        <f>'[1]Sheet1'!$G$79</f>
        <v>520000</v>
      </c>
      <c r="D45" s="34">
        <v>0</v>
      </c>
      <c r="E45" s="19"/>
    </row>
    <row r="46" spans="1:5" s="1" customFormat="1" ht="15">
      <c r="A46" s="16">
        <v>482</v>
      </c>
      <c r="B46" s="16" t="s">
        <v>27</v>
      </c>
      <c r="C46" s="9">
        <f>'[1]Sheet1'!$G$86</f>
        <v>21000</v>
      </c>
      <c r="D46" s="34">
        <v>5262</v>
      </c>
      <c r="E46" s="19">
        <f>(D46/C46)*100</f>
        <v>25.057142857142857</v>
      </c>
    </row>
    <row r="47" spans="1:5" s="1" customFormat="1" ht="15">
      <c r="A47" s="30">
        <v>482131</v>
      </c>
      <c r="B47" s="30" t="s">
        <v>53</v>
      </c>
      <c r="C47" s="56"/>
      <c r="D47" s="57">
        <v>5262</v>
      </c>
      <c r="E47" s="19"/>
    </row>
    <row r="48" spans="1:5" s="1" customFormat="1" ht="15.75" thickBot="1">
      <c r="A48" s="32">
        <v>512</v>
      </c>
      <c r="B48" s="32" t="s">
        <v>32</v>
      </c>
      <c r="C48" s="33">
        <f>'[1]Sheet1'!$G$90</f>
        <v>1275000</v>
      </c>
      <c r="D48" s="46">
        <v>118680</v>
      </c>
      <c r="E48" s="19">
        <f>(D48/C48)*100</f>
        <v>9.308235294117647</v>
      </c>
    </row>
    <row r="49" spans="1:5" s="1" customFormat="1" ht="15.75" thickBot="1">
      <c r="A49" s="50">
        <v>512221</v>
      </c>
      <c r="B49" s="51" t="s">
        <v>46</v>
      </c>
      <c r="C49" s="52"/>
      <c r="D49" s="53">
        <v>118680</v>
      </c>
      <c r="E49" s="54"/>
    </row>
    <row r="50" spans="1:5" s="1" customFormat="1" ht="15.75" thickBot="1">
      <c r="A50" s="23"/>
      <c r="B50" s="24" t="s">
        <v>28</v>
      </c>
      <c r="C50" s="25">
        <f>SUM(C48,C46,C45,C44,C43,C35,C32,C26,C25,C23,C22,C21,C17,C11)</f>
        <v>24003000</v>
      </c>
      <c r="D50" s="47">
        <f>SUM(D11,D17,D21,D22,D23,D25,D26,D32,D35,D43,D44,D45,D46,D48)</f>
        <v>1451667.77</v>
      </c>
      <c r="E50" s="19">
        <f>(D50/C50)*100</f>
        <v>6.0478597258676</v>
      </c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3" spans="1:5" s="1" customFormat="1" ht="15">
      <c r="A63"/>
      <c r="B63"/>
      <c r="C63"/>
      <c r="D63"/>
      <c r="E6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2017-07-31T11:15:48Z</cp:lastPrinted>
  <dcterms:created xsi:type="dcterms:W3CDTF">2015-03-02T13:33:49Z</dcterms:created>
  <dcterms:modified xsi:type="dcterms:W3CDTF">2017-11-02T08:55:53Z</dcterms:modified>
  <cp:category/>
  <cp:version/>
  <cp:contentType/>
  <cp:contentStatus/>
</cp:coreProperties>
</file>